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D129" i="1" l="1"/>
  <c r="H147" i="1"/>
  <c r="H151" i="1"/>
  <c r="H155" i="1"/>
  <c r="H159" i="1"/>
  <c r="H163" i="1"/>
  <c r="F129" i="1"/>
  <c r="E121" i="1"/>
  <c r="E122" i="1"/>
  <c r="E123" i="1"/>
  <c r="H123" i="1" s="1"/>
  <c r="E124" i="1"/>
  <c r="H124" i="1" s="1"/>
  <c r="E125" i="1"/>
  <c r="H125" i="1" s="1"/>
  <c r="E126" i="1"/>
  <c r="E127" i="1"/>
  <c r="E128" i="1"/>
  <c r="E130" i="1"/>
  <c r="H130" i="1" s="1"/>
  <c r="E131" i="1"/>
  <c r="H131" i="1" s="1"/>
  <c r="E132" i="1"/>
  <c r="H132" i="1" s="1"/>
  <c r="E133" i="1"/>
  <c r="H133" i="1" s="1"/>
  <c r="E134" i="1"/>
  <c r="E135" i="1"/>
  <c r="H135" i="1" s="1"/>
  <c r="E136" i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E148" i="1"/>
  <c r="H148" i="1" s="1"/>
  <c r="E149" i="1"/>
  <c r="H149" i="1" s="1"/>
  <c r="E150" i="1"/>
  <c r="H150" i="1" s="1"/>
  <c r="E151" i="1"/>
  <c r="E152" i="1"/>
  <c r="H152" i="1" s="1"/>
  <c r="E153" i="1"/>
  <c r="H153" i="1" s="1"/>
  <c r="E154" i="1"/>
  <c r="H154" i="1" s="1"/>
  <c r="E155" i="1"/>
  <c r="E156" i="1"/>
  <c r="H156" i="1" s="1"/>
  <c r="E157" i="1"/>
  <c r="H157" i="1" s="1"/>
  <c r="E158" i="1"/>
  <c r="H158" i="1" s="1"/>
  <c r="E159" i="1"/>
  <c r="E160" i="1"/>
  <c r="H160" i="1" s="1"/>
  <c r="E161" i="1"/>
  <c r="H161" i="1" s="1"/>
  <c r="E162" i="1"/>
  <c r="H162" i="1" s="1"/>
  <c r="E163" i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E41" i="1"/>
  <c r="H41" i="1" s="1"/>
  <c r="G156" i="1"/>
  <c r="F156" i="1"/>
  <c r="D156" i="1"/>
  <c r="C156" i="1"/>
  <c r="G152" i="1"/>
  <c r="F152" i="1"/>
  <c r="D152" i="1"/>
  <c r="C152" i="1"/>
  <c r="G143" i="1"/>
  <c r="F143" i="1"/>
  <c r="D143" i="1"/>
  <c r="C143" i="1"/>
  <c r="E143" i="1" s="1"/>
  <c r="H143" i="1" s="1"/>
  <c r="G139" i="1"/>
  <c r="F139" i="1"/>
  <c r="D139" i="1"/>
  <c r="C139" i="1"/>
  <c r="E139" i="1" s="1"/>
  <c r="H139" i="1" s="1"/>
  <c r="H136" i="1"/>
  <c r="H134" i="1"/>
  <c r="G129" i="1"/>
  <c r="C129" i="1"/>
  <c r="H128" i="1"/>
  <c r="H127" i="1"/>
  <c r="H126" i="1"/>
  <c r="H122" i="1"/>
  <c r="H121" i="1"/>
  <c r="G119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H73" i="1" s="1"/>
  <c r="D73" i="1"/>
  <c r="C73" i="1"/>
  <c r="G64" i="1"/>
  <c r="F64" i="1"/>
  <c r="E64" i="1"/>
  <c r="D64" i="1"/>
  <c r="C64" i="1"/>
  <c r="G60" i="1"/>
  <c r="F60" i="1"/>
  <c r="D60" i="1"/>
  <c r="C60" i="1"/>
  <c r="G50" i="1"/>
  <c r="F50" i="1"/>
  <c r="H50" i="1" s="1"/>
  <c r="C5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G12" i="1"/>
  <c r="F12" i="1"/>
  <c r="E12" i="1"/>
  <c r="D12" i="1"/>
  <c r="C12" i="1"/>
  <c r="C11" i="1" l="1"/>
  <c r="G11" i="1"/>
  <c r="H109" i="1"/>
  <c r="H20" i="1"/>
  <c r="F11" i="1"/>
  <c r="C90" i="1"/>
  <c r="E129" i="1"/>
  <c r="D90" i="1"/>
  <c r="G90" i="1"/>
  <c r="F90" i="1"/>
  <c r="E119" i="1"/>
  <c r="E90" i="1" s="1"/>
  <c r="H129" i="1"/>
  <c r="H119" i="1"/>
  <c r="C165" i="1"/>
  <c r="H60" i="1"/>
  <c r="H63" i="1"/>
  <c r="H40" i="1"/>
  <c r="D11" i="1"/>
  <c r="E11" i="1"/>
  <c r="F165" i="1" l="1"/>
  <c r="H11" i="1"/>
  <c r="G165" i="1"/>
  <c r="D165" i="1"/>
  <c r="E165" i="1" s="1"/>
  <c r="H90" i="1"/>
  <c r="H165" i="1" l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<sst xmlns="http://schemas.openxmlformats.org/spreadsheetml/2006/main" count="171" uniqueCount="90">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</sst>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0" zoomScaleNormal="40" zoomScaleSheetLayoutView="40" workbookViewId="0">
      <pane ySplit="10" topLeftCell="A11" activePane="bottomLeft" state="frozen"/>
      <selection pane="bottomLeft" activeCell="B8" sqref="B8:H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38" t="s">
        <v>4</v>
      </c>
      <c r="C8" s="39"/>
      <c r="D8" s="39"/>
      <c r="E8" s="39"/>
      <c r="F8" s="39"/>
      <c r="G8" s="39"/>
      <c r="H8" s="40"/>
    </row>
    <row r="9" spans="1:8" s="5" customFormat="1" ht="42.75" customHeight="1" x14ac:dyDescent="0.35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5" customFormat="1" ht="64.5" x14ac:dyDescent="0.35">
      <c r="B10" s="28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8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0</v>
      </c>
      <c r="E11" s="8">
        <f>SUM(E12,E20,E30,E40,E50,E60,E64,E73,E77)</f>
        <v>59649150</v>
      </c>
      <c r="F11" s="8">
        <f>SUM(F12,F20,F30,F40,F50,F60,F64,F73,F77)</f>
        <v>45686485.420000002</v>
      </c>
      <c r="G11" s="8">
        <f>SUM(G12,G20,G30,G40,G50,G60,G64,G73,G77)</f>
        <v>38559423.049999997</v>
      </c>
      <c r="H11" s="9">
        <f t="shared" ref="H11" si="0">SUM(H12,H20,H30,H40,H50,H60,H64,H73,H77)</f>
        <v>13962664.579999998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0</v>
      </c>
      <c r="E40" s="11">
        <f t="shared" si="7"/>
        <v>59649150</v>
      </c>
      <c r="F40" s="11">
        <f t="shared" si="7"/>
        <v>45686485.420000002</v>
      </c>
      <c r="G40" s="11">
        <f t="shared" si="7"/>
        <v>38559423.049999997</v>
      </c>
      <c r="H40" s="11">
        <f t="shared" si="7"/>
        <v>13962664.579999998</v>
      </c>
    </row>
    <row r="41" spans="2:8" s="5" customFormat="1" ht="32.25" x14ac:dyDescent="0.35">
      <c r="B41" s="12" t="s">
        <v>43</v>
      </c>
      <c r="C41" s="11">
        <v>59649150</v>
      </c>
      <c r="D41" s="11">
        <v>0</v>
      </c>
      <c r="E41" s="11">
        <f>+C41+D41</f>
        <v>59649150</v>
      </c>
      <c r="F41" s="11">
        <v>45686485.420000002</v>
      </c>
      <c r="G41" s="11">
        <v>38559423.049999997</v>
      </c>
      <c r="H41" s="11">
        <f>+E41-F41</f>
        <v>13962664.579999998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f>+C63+D63</f>
        <v>0</v>
      </c>
      <c r="F63" s="11">
        <v>0</v>
      </c>
      <c r="G63" s="11">
        <v>0</v>
      </c>
      <c r="H63" s="11">
        <f t="shared" si="8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5" customFormat="1" ht="64.5" x14ac:dyDescent="0.35">
      <c r="B89" s="29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29"/>
    </row>
    <row r="90" spans="2:8" s="5" customFormat="1" ht="32.25" x14ac:dyDescent="0.35">
      <c r="B90" s="21" t="s">
        <v>87</v>
      </c>
      <c r="C90" s="8">
        <f>SUM(C91,C99,C109,C119,C129,C139,C143,C152,C156)</f>
        <v>12267295</v>
      </c>
      <c r="D90" s="8">
        <f t="shared" ref="D90:H90" si="14">SUM(D91,D99,D109,D119,D129,D139,D143,D152,D156)</f>
        <v>25111224.640000001</v>
      </c>
      <c r="E90" s="8">
        <f t="shared" si="14"/>
        <v>37378519.640000001</v>
      </c>
      <c r="F90" s="8">
        <f t="shared" si="14"/>
        <v>9863088.2699999996</v>
      </c>
      <c r="G90" s="8">
        <f t="shared" si="14"/>
        <v>9339025.7899999991</v>
      </c>
      <c r="H90" s="8">
        <f t="shared" si="14"/>
        <v>27515431.370000001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8" s="5" customFormat="1" ht="64.5" x14ac:dyDescent="0.35">
      <c r="B119" s="14" t="s">
        <v>42</v>
      </c>
      <c r="C119" s="11">
        <f>SUM(C120:C128)</f>
        <v>12267295</v>
      </c>
      <c r="D119" s="11">
        <f t="shared" ref="D119:H119" si="21">SUM(D120:D128)</f>
        <v>1291091.6200000001</v>
      </c>
      <c r="E119" s="11">
        <f t="shared" si="21"/>
        <v>13558386.620000001</v>
      </c>
      <c r="F119" s="11">
        <f t="shared" si="21"/>
        <v>4399645.88</v>
      </c>
      <c r="G119" s="11">
        <f t="shared" si="21"/>
        <v>4031411.98</v>
      </c>
      <c r="H119" s="11">
        <f t="shared" si="21"/>
        <v>9158740.7400000002</v>
      </c>
    </row>
    <row r="120" spans="2:8" s="5" customFormat="1" ht="32.25" x14ac:dyDescent="0.35">
      <c r="B120" s="12" t="s">
        <v>43</v>
      </c>
      <c r="C120" s="11">
        <v>12014527</v>
      </c>
      <c r="D120" s="11">
        <v>1171390.1200000001</v>
      </c>
      <c r="E120" s="11">
        <f>+C120+D120</f>
        <v>13185917.120000001</v>
      </c>
      <c r="F120" s="11">
        <v>4298421.78</v>
      </c>
      <c r="G120" s="11">
        <v>3930187.88</v>
      </c>
      <c r="H120" s="11">
        <f>E120-F120</f>
        <v>8887495.3399999999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8" s="5" customFormat="1" ht="32.25" x14ac:dyDescent="0.35">
      <c r="B123" s="12" t="s">
        <v>46</v>
      </c>
      <c r="C123" s="11">
        <v>252768</v>
      </c>
      <c r="D123" s="11">
        <v>119701.5</v>
      </c>
      <c r="E123" s="11">
        <f t="shared" si="22"/>
        <v>372469.5</v>
      </c>
      <c r="F123" s="11">
        <v>101224.1</v>
      </c>
      <c r="G123" s="11">
        <v>101224.1</v>
      </c>
      <c r="H123" s="11">
        <f t="shared" si="23"/>
        <v>271245.40000000002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803603.75</v>
      </c>
      <c r="E129" s="11">
        <f t="shared" si="22"/>
        <v>803603.75</v>
      </c>
      <c r="F129" s="11">
        <f t="shared" ref="F129:H129" si="24">SUM(F130:F138)</f>
        <v>226090.41999999998</v>
      </c>
      <c r="G129" s="11">
        <f t="shared" si="24"/>
        <v>226090.41999999998</v>
      </c>
      <c r="H129" s="11">
        <f t="shared" si="24"/>
        <v>577513.33000000007</v>
      </c>
    </row>
    <row r="130" spans="2:8" s="5" customFormat="1" ht="32.25" x14ac:dyDescent="0.35">
      <c r="B130" s="12" t="s">
        <v>53</v>
      </c>
      <c r="C130" s="11">
        <v>0</v>
      </c>
      <c r="D130" s="11">
        <v>462574.29</v>
      </c>
      <c r="E130" s="11">
        <f t="shared" si="22"/>
        <v>462574.29</v>
      </c>
      <c r="F130" s="11">
        <v>146978.51999999999</v>
      </c>
      <c r="G130" s="11">
        <v>146978.51999999999</v>
      </c>
      <c r="H130" s="11">
        <f>E130-F130</f>
        <v>315595.77</v>
      </c>
    </row>
    <row r="131" spans="2:8" s="5" customFormat="1" ht="32.25" x14ac:dyDescent="0.35">
      <c r="B131" s="12" t="s">
        <v>54</v>
      </c>
      <c r="C131" s="11">
        <v>0</v>
      </c>
      <c r="D131" s="11">
        <v>193187.58</v>
      </c>
      <c r="E131" s="11">
        <f t="shared" si="22"/>
        <v>193187.58</v>
      </c>
      <c r="F131" s="11">
        <v>79111.899999999994</v>
      </c>
      <c r="G131" s="11">
        <v>79111.899999999994</v>
      </c>
      <c r="H131" s="11">
        <f t="shared" ref="H131:H163" si="25">E131-F131</f>
        <v>114075.68</v>
      </c>
    </row>
    <row r="132" spans="2:8" s="5" customFormat="1" ht="32.25" x14ac:dyDescent="0.35">
      <c r="B132" s="12" t="s">
        <v>55</v>
      </c>
      <c r="C132" s="11">
        <v>0</v>
      </c>
      <c r="D132" s="11">
        <v>112841.88</v>
      </c>
      <c r="E132" s="11">
        <f t="shared" si="22"/>
        <v>112841.88</v>
      </c>
      <c r="F132" s="11">
        <v>0</v>
      </c>
      <c r="G132" s="11">
        <v>0</v>
      </c>
      <c r="H132" s="11">
        <f t="shared" si="25"/>
        <v>112841.88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35000</v>
      </c>
      <c r="E138" s="11">
        <f t="shared" si="22"/>
        <v>35000</v>
      </c>
      <c r="F138" s="11">
        <v>0</v>
      </c>
      <c r="G138" s="11">
        <v>0</v>
      </c>
      <c r="H138" s="11">
        <f t="shared" si="25"/>
        <v>35000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G139" si="26">SUM(D140:D142)</f>
        <v>23016529.27</v>
      </c>
      <c r="E139" s="11">
        <f t="shared" si="22"/>
        <v>23016529.27</v>
      </c>
      <c r="F139" s="11">
        <f t="shared" si="26"/>
        <v>5237351.97</v>
      </c>
      <c r="G139" s="11">
        <f t="shared" si="26"/>
        <v>5081523.3899999997</v>
      </c>
      <c r="H139" s="11">
        <f t="shared" si="25"/>
        <v>17779177.300000001</v>
      </c>
    </row>
    <row r="140" spans="2:8" s="5" customFormat="1" ht="32.25" x14ac:dyDescent="0.35">
      <c r="B140" s="12" t="s">
        <v>63</v>
      </c>
      <c r="C140" s="11">
        <v>0</v>
      </c>
      <c r="D140" s="11">
        <v>23016529.27</v>
      </c>
      <c r="E140" s="11">
        <f t="shared" si="22"/>
        <v>23016529.27</v>
      </c>
      <c r="F140" s="11">
        <v>5237351.97</v>
      </c>
      <c r="G140" s="11">
        <v>5081523.3899999997</v>
      </c>
      <c r="H140" s="11">
        <f t="shared" si="25"/>
        <v>17779177.300000001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71916445</v>
      </c>
      <c r="D165" s="8">
        <f t="shared" si="30"/>
        <v>25111224.640000001</v>
      </c>
      <c r="E165" s="8">
        <f t="shared" si="22"/>
        <v>97027669.640000001</v>
      </c>
      <c r="F165" s="8">
        <f t="shared" si="30"/>
        <v>55549573.689999998</v>
      </c>
      <c r="G165" s="8">
        <f t="shared" si="30"/>
        <v>47898448.839999996</v>
      </c>
      <c r="H165" s="8">
        <f t="shared" si="30"/>
        <v>41478095.950000003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2020-04-10T19:52:56Z</dcterms:created>
  <dcterms:modified xsi:type="dcterms:W3CDTF">2020-07-11T00:22:14Z</dcterms:modified>
</cp:coreProperties>
</file>